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wp_admin\oit\o10\รายงานอันใหม่\New folder\"/>
    </mc:Choice>
  </mc:AlternateContent>
  <xr:revisionPtr revIDLastSave="0" documentId="8_{9A921CBB-CF78-4C1F-A08C-2074A2DA77A4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Sheet1" sheetId="1" r:id="rId1"/>
    <sheet name="ปี 69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OHxDA8elLNmhWDKKI9USmq8Gf4y+wHKKctA+nnSp/wg="/>
    </ext>
  </extLst>
</workbook>
</file>

<file path=xl/calcChain.xml><?xml version="1.0" encoding="utf-8"?>
<calcChain xmlns="http://schemas.openxmlformats.org/spreadsheetml/2006/main">
  <c r="D20" i="2" l="1"/>
  <c r="D19" i="2"/>
  <c r="D18" i="2"/>
  <c r="D17" i="2"/>
  <c r="D16" i="2"/>
  <c r="D14" i="2"/>
  <c r="D13" i="2"/>
  <c r="D12" i="2"/>
  <c r="D11" i="2"/>
  <c r="D10" i="2"/>
  <c r="D9" i="2"/>
  <c r="D21" i="2"/>
  <c r="D21" i="1"/>
</calcChain>
</file>

<file path=xl/sharedStrings.xml><?xml version="1.0" encoding="utf-8"?>
<sst xmlns="http://schemas.openxmlformats.org/spreadsheetml/2006/main" count="99" uniqueCount="39">
  <si>
    <t>ที่</t>
  </si>
  <si>
    <t>รายการ</t>
  </si>
  <si>
    <t>เป้าหมาย/วิธีดำเนินการ</t>
  </si>
  <si>
    <t>จำนวนงบประมาณ /แหล่งที่จัดสรร/สนับสนุน</t>
  </si>
  <si>
    <t>ระยะเวลาดำเนินการ</t>
  </si>
  <si>
    <t>ผลที่คาดว่าจะได้รับ</t>
  </si>
  <si>
    <t>สตช.</t>
  </si>
  <si>
    <t>หน่วยงานภาครัฐ</t>
  </si>
  <si>
    <t>ภาคเอกชน</t>
  </si>
  <si>
    <t>อปท.</t>
  </si>
  <si>
    <t>อื่นๆ</t>
  </si>
  <si>
    <t>ค่า OT</t>
  </si>
  <si>
    <t>ค่าเบี้ยเลี้ยง ที่พัก พาหนะ</t>
  </si>
  <si>
    <t>ค่าซ่อมแซมยานพาหนะ</t>
  </si>
  <si>
    <t>ค่าจ้างเหมาบริการ ทำความสะอาด</t>
  </si>
  <si>
    <t>วัสดุสำนักงาน</t>
  </si>
  <si>
    <t>น้ำมันรถยนต์</t>
  </si>
  <si>
    <t>น้ำมันจักรยานยนต์</t>
  </si>
  <si>
    <t>วัสดุจราจร</t>
  </si>
  <si>
    <t>วัสดุอาหาร (ผู้ต้องหา)</t>
  </si>
  <si>
    <t>รวมตอบแทนใช้สอย และวัสดุ</t>
  </si>
  <si>
    <t>ค่าสาธารณูปโภค</t>
  </si>
  <si>
    <t>อื่น ๆ</t>
  </si>
  <si>
    <t>รวม</t>
  </si>
  <si>
    <t>หมายเหตุ : 1. ตรวจสอบข้อมูลให้ครบถ้วนและถูกต้องตามหลักเกณฑ์ที่กำหนด</t>
  </si>
  <si>
    <t xml:space="preserve">                2. สามารถปรับได้ตามความเหมาะสม</t>
  </si>
  <si>
    <t>โครงการ.บังคับใช้กฏหมาย อำนวยความยุติธรรม</t>
  </si>
  <si>
    <t>กิจกรรม ปฏิบัติงานชุมชนสัมพันธ์</t>
  </si>
  <si>
    <t xml:space="preserve"> ต.ค.๖๘-มี.ค.๖๙</t>
  </si>
  <si>
    <t>แผนการใช้จ่ายงบประมาณ 
สถานีตำรวจ สภ.ลำใหม่
ประจำปีงบประมาณ พ.ศ. 2569</t>
  </si>
  <si>
    <t>ตรวจแล้วถูกต้อง</t>
  </si>
  <si>
    <t>ว่าที่ พ.ต.ต.</t>
  </si>
  <si>
    <t xml:space="preserve"> ( สมศักดิ์  เสือสิงห์ )</t>
  </si>
  <si>
    <t>สว.อก.สภ.ลำใหม่</t>
  </si>
  <si>
    <t>พ.ต.อ.</t>
  </si>
  <si>
    <t xml:space="preserve"> ( โฆษิต เบญจกุล )</t>
  </si>
  <si>
    <t xml:space="preserve">ผกก.สภ.ลำใหม่ </t>
  </si>
  <si>
    <t xml:space="preserve"> ต.ค.๖๘-ก.ย.๖๙</t>
  </si>
  <si>
    <t xml:space="preserve">       ว่าที่ พ.ต.ต.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</si>
</sst>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theme="1"/>
      <name val="Tahoma"/>
      <scheme val="minor"/>
    </font>
    <font>
      <sz val="11"/>
      <color theme="1"/>
      <name val="Tahoma"/>
      <scheme val="minor"/>
    </font>
    <font>
      <sz val="16"/>
      <name val="TH SarabunIT๙"/>
      <family val="2"/>
    </font>
    <font>
      <sz val="8"/>
      <name val="Tahoma"/>
      <family val="2"/>
      <scheme val="minor"/>
    </font>
    <font>
      <b/>
      <sz val="16"/>
      <name val="TH SarabunIT๙"/>
      <family val="2"/>
    </font>
    <font>
      <sz val="12"/>
      <name val="TH SarabunIT๙"/>
      <family val="2"/>
    </font>
    <font>
      <sz val="8"/>
      <name val="Tahoma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3F3151"/>
      </patternFill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5">
    <xf numFmtId="0" fontId="0" fillId="0" borderId="0" xfId="0"/>
    <xf numFmtId="0" fontId="2" fillId="2" borderId="0" xfId="0" applyFont="1" applyFill="1"/>
    <xf numFmtId="0" fontId="2" fillId="2" borderId="9" xfId="0" applyFont="1" applyFill="1" applyBorder="1" applyAlignment="1">
      <alignment horizontal="center"/>
    </xf>
    <xf numFmtId="0" fontId="5" fillId="2" borderId="9" xfId="0" applyFont="1" applyFill="1" applyBorder="1"/>
    <xf numFmtId="43" fontId="2" fillId="2" borderId="9" xfId="1" applyFont="1" applyFill="1" applyBorder="1"/>
    <xf numFmtId="0" fontId="2" fillId="2" borderId="9" xfId="0" applyFont="1" applyFill="1" applyBorder="1"/>
    <xf numFmtId="43" fontId="2" fillId="2" borderId="9" xfId="1" applyFont="1" applyFill="1" applyBorder="1" applyAlignment="1">
      <alignment vertical="center" wrapText="1"/>
    </xf>
    <xf numFmtId="0" fontId="2" fillId="2" borderId="9" xfId="0" applyFont="1" applyFill="1" applyBorder="1" applyAlignment="1">
      <alignment vertical="center" wrapText="1"/>
    </xf>
    <xf numFmtId="43" fontId="2" fillId="2" borderId="9" xfId="1" applyFont="1" applyFill="1" applyBorder="1" applyAlignment="1"/>
    <xf numFmtId="0" fontId="2" fillId="2" borderId="9" xfId="0" applyFont="1" applyFill="1" applyBorder="1" applyAlignment="1">
      <alignment horizontal="center" vertical="top"/>
    </xf>
    <xf numFmtId="0" fontId="2" fillId="2" borderId="9" xfId="0" applyFont="1" applyFill="1" applyBorder="1" applyAlignment="1">
      <alignment vertical="top"/>
    </xf>
    <xf numFmtId="43" fontId="2" fillId="2" borderId="7" xfId="1" applyFont="1" applyFill="1" applyBorder="1" applyAlignment="1">
      <alignment vertical="center" wrapText="1"/>
    </xf>
    <xf numFmtId="0" fontId="2" fillId="2" borderId="9" xfId="0" applyFont="1" applyFill="1" applyBorder="1" applyAlignment="1">
      <alignment horizontal="left" vertical="top" wrapText="1"/>
    </xf>
    <xf numFmtId="43" fontId="2" fillId="2" borderId="8" xfId="1" applyFont="1" applyFill="1" applyBorder="1" applyAlignment="1">
      <alignment vertical="center" wrapText="1"/>
    </xf>
    <xf numFmtId="0" fontId="4" fillId="2" borderId="9" xfId="0" applyFont="1" applyFill="1" applyBorder="1" applyAlignment="1">
      <alignment horizontal="center" vertical="center"/>
    </xf>
    <xf numFmtId="0" fontId="4" fillId="2" borderId="0" xfId="0" applyFont="1" applyFill="1"/>
    <xf numFmtId="0" fontId="2" fillId="2" borderId="8" xfId="0" applyFont="1" applyFill="1" applyBorder="1"/>
    <xf numFmtId="0" fontId="2" fillId="2" borderId="7" xfId="0" applyFont="1" applyFill="1" applyBorder="1"/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4" fillId="3" borderId="7" xfId="0" applyFont="1" applyFill="1" applyBorder="1" applyAlignment="1">
      <alignment horizontal="center" vertical="center"/>
    </xf>
    <xf numFmtId="0" fontId="2" fillId="2" borderId="8" xfId="0" applyFont="1" applyFill="1" applyBorder="1"/>
    <xf numFmtId="43" fontId="2" fillId="2" borderId="7" xfId="1" applyFont="1" applyFill="1" applyBorder="1" applyAlignment="1">
      <alignment horizontal="center" vertical="center"/>
    </xf>
    <xf numFmtId="43" fontId="2" fillId="2" borderId="8" xfId="1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  <xf numFmtId="0" fontId="2" fillId="2" borderId="0" xfId="0" applyFont="1" applyFill="1"/>
    <xf numFmtId="0" fontId="2" fillId="2" borderId="1" xfId="0" applyFont="1" applyFill="1" applyBorder="1"/>
    <xf numFmtId="0" fontId="4" fillId="3" borderId="2" xfId="0" applyFont="1" applyFill="1" applyBorder="1" applyAlignment="1">
      <alignment horizontal="center" vertical="center"/>
    </xf>
    <xf numFmtId="0" fontId="2" fillId="2" borderId="6" xfId="0" applyFont="1" applyFill="1" applyBorder="1"/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/>
    </xf>
    <xf numFmtId="0" fontId="2" fillId="2" borderId="4" xfId="0" applyFont="1" applyFill="1" applyBorder="1"/>
    <xf numFmtId="0" fontId="2" fillId="2" borderId="5" xfId="0" applyFont="1" applyFill="1" applyBorder="1"/>
    <xf numFmtId="0" fontId="4" fillId="3" borderId="7" xfId="0" applyFont="1" applyFill="1" applyBorder="1" applyAlignment="1">
      <alignment horizontal="center" wrapText="1"/>
    </xf>
    <xf numFmtId="0" fontId="2" fillId="2" borderId="0" xfId="0" applyFont="1" applyFill="1" applyAlignment="1">
      <alignment horizontal="left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53340</xdr:colOff>
      <xdr:row>23</xdr:row>
      <xdr:rowOff>190500</xdr:rowOff>
    </xdr:from>
    <xdr:to>
      <xdr:col>6</xdr:col>
      <xdr:colOff>671355</xdr:colOff>
      <xdr:row>25</xdr:row>
      <xdr:rowOff>106735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EBDDB48F-58A1-A5B1-6024-1320D69D43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63640" y="6499860"/>
          <a:ext cx="618015" cy="495355"/>
        </a:xfrm>
        <a:prstGeom prst="rect">
          <a:avLst/>
        </a:prstGeom>
      </xdr:spPr>
    </xdr:pic>
    <xdr:clientData/>
  </xdr:twoCellAnchor>
  <xdr:twoCellAnchor editAs="oneCell">
    <xdr:from>
      <xdr:col>1</xdr:col>
      <xdr:colOff>1036321</xdr:colOff>
      <xdr:row>23</xdr:row>
      <xdr:rowOff>286414</xdr:rowOff>
    </xdr:from>
    <xdr:to>
      <xdr:col>2</xdr:col>
      <xdr:colOff>121921</xdr:colOff>
      <xdr:row>25</xdr:row>
      <xdr:rowOff>22902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D45234EB-6DA4-1869-36F4-380DA1DA79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432561" y="6595774"/>
          <a:ext cx="1112520" cy="31560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7"/>
  <sheetViews>
    <sheetView workbookViewId="0">
      <selection activeCell="N8" sqref="N8"/>
    </sheetView>
  </sheetViews>
  <sheetFormatPr defaultColWidth="12.59765625" defaultRowHeight="23.1" customHeight="1" x14ac:dyDescent="0.4"/>
  <cols>
    <col min="1" max="1" width="5.19921875" style="1" customWidth="1"/>
    <col min="2" max="2" width="26.59765625" style="1" customWidth="1"/>
    <col min="3" max="3" width="12.69921875" style="1" customWidth="1"/>
    <col min="4" max="4" width="16.69921875" style="1" customWidth="1"/>
    <col min="5" max="5" width="9.59765625" style="1" customWidth="1"/>
    <col min="6" max="6" width="10.69921875" style="1" customWidth="1"/>
    <col min="7" max="7" width="9.59765625" style="1" customWidth="1"/>
    <col min="8" max="8" width="9.3984375" style="1" customWidth="1"/>
    <col min="9" max="9" width="14.19921875" style="1" customWidth="1"/>
    <col min="10" max="10" width="15.59765625" style="1" customWidth="1"/>
    <col min="11" max="26" width="8.59765625" style="1" customWidth="1"/>
    <col min="27" max="16384" width="12.59765625" style="1"/>
  </cols>
  <sheetData>
    <row r="1" spans="1:10" ht="21.75" customHeight="1" x14ac:dyDescent="0.4">
      <c r="A1" s="24" t="s">
        <v>29</v>
      </c>
      <c r="B1" s="25"/>
      <c r="C1" s="25"/>
      <c r="D1" s="25"/>
      <c r="E1" s="25"/>
      <c r="F1" s="25"/>
      <c r="G1" s="25"/>
      <c r="H1" s="25"/>
      <c r="I1" s="25"/>
      <c r="J1" s="25"/>
    </row>
    <row r="2" spans="1:10" ht="21.75" customHeight="1" x14ac:dyDescent="0.4">
      <c r="A2" s="25"/>
      <c r="B2" s="25"/>
      <c r="C2" s="25"/>
      <c r="D2" s="25"/>
      <c r="E2" s="25"/>
      <c r="F2" s="25"/>
      <c r="G2" s="25"/>
      <c r="H2" s="25"/>
      <c r="I2" s="25"/>
      <c r="J2" s="25"/>
    </row>
    <row r="3" spans="1:10" ht="21.75" customHeight="1" x14ac:dyDescent="0.4">
      <c r="A3" s="26"/>
      <c r="B3" s="26"/>
      <c r="C3" s="26"/>
      <c r="D3" s="26"/>
      <c r="E3" s="26"/>
      <c r="F3" s="26"/>
      <c r="G3" s="26"/>
      <c r="H3" s="26"/>
      <c r="I3" s="26"/>
      <c r="J3" s="26"/>
    </row>
    <row r="4" spans="1:10" ht="21.75" customHeight="1" x14ac:dyDescent="0.4">
      <c r="A4" s="27" t="s">
        <v>0</v>
      </c>
      <c r="B4" s="29" t="s">
        <v>1</v>
      </c>
      <c r="C4" s="29" t="s">
        <v>2</v>
      </c>
      <c r="D4" s="30" t="s">
        <v>3</v>
      </c>
      <c r="E4" s="31"/>
      <c r="F4" s="31"/>
      <c r="G4" s="31"/>
      <c r="H4" s="32"/>
      <c r="I4" s="29" t="s">
        <v>4</v>
      </c>
      <c r="J4" s="29" t="s">
        <v>5</v>
      </c>
    </row>
    <row r="5" spans="1:10" ht="21.75" customHeight="1" x14ac:dyDescent="0.4">
      <c r="A5" s="28"/>
      <c r="B5" s="28"/>
      <c r="C5" s="28"/>
      <c r="D5" s="20" t="s">
        <v>6</v>
      </c>
      <c r="E5" s="33" t="s">
        <v>7</v>
      </c>
      <c r="F5" s="20" t="s">
        <v>8</v>
      </c>
      <c r="G5" s="20" t="s">
        <v>9</v>
      </c>
      <c r="H5" s="20" t="s">
        <v>10</v>
      </c>
      <c r="I5" s="28"/>
      <c r="J5" s="28"/>
    </row>
    <row r="6" spans="1:10" ht="21.75" customHeight="1" x14ac:dyDescent="0.4">
      <c r="A6" s="21"/>
      <c r="B6" s="21"/>
      <c r="C6" s="21"/>
      <c r="D6" s="21"/>
      <c r="E6" s="21"/>
      <c r="F6" s="21"/>
      <c r="G6" s="21"/>
      <c r="H6" s="21"/>
      <c r="I6" s="21"/>
      <c r="J6" s="21"/>
    </row>
    <row r="7" spans="1:10" ht="21.75" customHeight="1" x14ac:dyDescent="0.4">
      <c r="A7" s="2">
        <v>1</v>
      </c>
      <c r="B7" s="3" t="s">
        <v>26</v>
      </c>
      <c r="C7" s="4"/>
      <c r="D7" s="4">
        <v>72000</v>
      </c>
      <c r="E7" s="5"/>
      <c r="F7" s="5"/>
      <c r="G7" s="5"/>
      <c r="H7" s="5"/>
      <c r="I7" s="5" t="s">
        <v>28</v>
      </c>
      <c r="J7" s="5"/>
    </row>
    <row r="8" spans="1:10" ht="21.75" customHeight="1" x14ac:dyDescent="0.4">
      <c r="A8" s="2">
        <v>2</v>
      </c>
      <c r="B8" s="5" t="s">
        <v>27</v>
      </c>
      <c r="C8" s="4"/>
      <c r="D8" s="4">
        <v>42450</v>
      </c>
      <c r="E8" s="5"/>
      <c r="F8" s="5"/>
      <c r="G8" s="5"/>
      <c r="H8" s="5"/>
      <c r="I8" s="5" t="s">
        <v>28</v>
      </c>
      <c r="J8" s="5"/>
    </row>
    <row r="9" spans="1:10" ht="21.75" customHeight="1" x14ac:dyDescent="0.4">
      <c r="A9" s="2">
        <v>3</v>
      </c>
      <c r="B9" s="5" t="s">
        <v>11</v>
      </c>
      <c r="C9" s="4"/>
      <c r="D9" s="6">
        <v>804000</v>
      </c>
      <c r="E9" s="7"/>
      <c r="F9" s="7"/>
      <c r="G9" s="7"/>
      <c r="H9" s="7"/>
      <c r="I9" s="5" t="s">
        <v>28</v>
      </c>
      <c r="J9" s="5"/>
    </row>
    <row r="10" spans="1:10" ht="21.75" customHeight="1" x14ac:dyDescent="0.4">
      <c r="A10" s="2">
        <v>4</v>
      </c>
      <c r="B10" s="5" t="s">
        <v>12</v>
      </c>
      <c r="C10" s="4"/>
      <c r="D10" s="6">
        <v>51600</v>
      </c>
      <c r="E10" s="7"/>
      <c r="F10" s="7"/>
      <c r="G10" s="7"/>
      <c r="H10" s="7"/>
      <c r="I10" s="5" t="s">
        <v>28</v>
      </c>
      <c r="J10" s="5"/>
    </row>
    <row r="11" spans="1:10" ht="21.75" customHeight="1" x14ac:dyDescent="0.4">
      <c r="A11" s="2">
        <v>5</v>
      </c>
      <c r="B11" s="5" t="s">
        <v>13</v>
      </c>
      <c r="C11" s="4"/>
      <c r="D11" s="6">
        <v>15400</v>
      </c>
      <c r="E11" s="7"/>
      <c r="F11" s="7"/>
      <c r="G11" s="7"/>
      <c r="H11" s="7"/>
      <c r="I11" s="5" t="s">
        <v>28</v>
      </c>
      <c r="J11" s="5"/>
    </row>
    <row r="12" spans="1:10" ht="21.75" customHeight="1" x14ac:dyDescent="0.4">
      <c r="A12" s="2">
        <v>6</v>
      </c>
      <c r="B12" s="5" t="s">
        <v>14</v>
      </c>
      <c r="C12" s="4"/>
      <c r="D12" s="6">
        <v>34100</v>
      </c>
      <c r="E12" s="5"/>
      <c r="F12" s="5"/>
      <c r="G12" s="5"/>
      <c r="H12" s="5"/>
      <c r="I12" s="5" t="s">
        <v>28</v>
      </c>
      <c r="J12" s="5"/>
    </row>
    <row r="13" spans="1:10" ht="21.75" customHeight="1" x14ac:dyDescent="0.4">
      <c r="A13" s="2">
        <v>7</v>
      </c>
      <c r="B13" s="5" t="s">
        <v>15</v>
      </c>
      <c r="C13" s="4"/>
      <c r="D13" s="8">
        <v>6000</v>
      </c>
      <c r="E13" s="5"/>
      <c r="F13" s="5"/>
      <c r="G13" s="5"/>
      <c r="H13" s="5"/>
      <c r="I13" s="5" t="s">
        <v>28</v>
      </c>
      <c r="J13" s="5"/>
    </row>
    <row r="14" spans="1:10" ht="21.75" customHeight="1" x14ac:dyDescent="0.4">
      <c r="A14" s="9">
        <v>8</v>
      </c>
      <c r="B14" s="10" t="s">
        <v>16</v>
      </c>
      <c r="C14" s="11"/>
      <c r="D14" s="22">
        <v>848400</v>
      </c>
      <c r="E14" s="17"/>
      <c r="F14" s="17"/>
      <c r="G14" s="17"/>
      <c r="H14" s="17"/>
      <c r="I14" s="17" t="s">
        <v>28</v>
      </c>
      <c r="J14" s="12"/>
    </row>
    <row r="15" spans="1:10" ht="21.75" customHeight="1" x14ac:dyDescent="0.4">
      <c r="A15" s="2">
        <v>9</v>
      </c>
      <c r="B15" s="5" t="s">
        <v>17</v>
      </c>
      <c r="C15" s="13"/>
      <c r="D15" s="23"/>
      <c r="E15" s="16"/>
      <c r="F15" s="16"/>
      <c r="G15" s="16"/>
      <c r="H15" s="16"/>
      <c r="I15" s="16"/>
      <c r="J15" s="5"/>
    </row>
    <row r="16" spans="1:10" ht="21.75" customHeight="1" x14ac:dyDescent="0.4">
      <c r="A16" s="2">
        <v>10</v>
      </c>
      <c r="B16" s="5" t="s">
        <v>18</v>
      </c>
      <c r="C16" s="4"/>
      <c r="D16" s="4">
        <v>4300</v>
      </c>
      <c r="E16" s="5"/>
      <c r="F16" s="5"/>
      <c r="G16" s="5"/>
      <c r="H16" s="5"/>
      <c r="I16" s="5" t="s">
        <v>28</v>
      </c>
      <c r="J16" s="5"/>
    </row>
    <row r="17" spans="1:10" ht="21.75" customHeight="1" x14ac:dyDescent="0.4">
      <c r="A17" s="2">
        <v>11</v>
      </c>
      <c r="B17" s="5" t="s">
        <v>19</v>
      </c>
      <c r="C17" s="4"/>
      <c r="D17" s="4">
        <v>6300</v>
      </c>
      <c r="E17" s="5"/>
      <c r="F17" s="5"/>
      <c r="G17" s="5"/>
      <c r="H17" s="5"/>
      <c r="I17" s="5" t="s">
        <v>28</v>
      </c>
      <c r="J17" s="5"/>
    </row>
    <row r="18" spans="1:10" ht="21.75" customHeight="1" x14ac:dyDescent="0.4">
      <c r="A18" s="2">
        <v>12</v>
      </c>
      <c r="B18" s="5" t="s">
        <v>20</v>
      </c>
      <c r="C18" s="4"/>
      <c r="D18" s="4">
        <v>1884550</v>
      </c>
      <c r="E18" s="5"/>
      <c r="F18" s="5"/>
      <c r="G18" s="5"/>
      <c r="H18" s="5"/>
      <c r="I18" s="5"/>
      <c r="J18" s="5"/>
    </row>
    <row r="19" spans="1:10" ht="21.75" customHeight="1" x14ac:dyDescent="0.4">
      <c r="A19" s="2">
        <v>13</v>
      </c>
      <c r="B19" s="5" t="s">
        <v>21</v>
      </c>
      <c r="C19" s="4"/>
      <c r="D19" s="4">
        <v>44300</v>
      </c>
      <c r="E19" s="5"/>
      <c r="F19" s="5"/>
      <c r="G19" s="5"/>
      <c r="H19" s="5"/>
      <c r="I19" s="5" t="s">
        <v>28</v>
      </c>
      <c r="J19" s="5"/>
    </row>
    <row r="20" spans="1:10" ht="21.75" customHeight="1" x14ac:dyDescent="0.4">
      <c r="A20" s="2">
        <v>14</v>
      </c>
      <c r="B20" s="5" t="s">
        <v>22</v>
      </c>
      <c r="C20" s="4"/>
      <c r="D20" s="4">
        <v>49000</v>
      </c>
      <c r="E20" s="5"/>
      <c r="F20" s="5"/>
      <c r="G20" s="5"/>
      <c r="H20" s="5"/>
      <c r="I20" s="5" t="s">
        <v>28</v>
      </c>
      <c r="J20" s="5"/>
    </row>
    <row r="21" spans="1:10" ht="21.75" customHeight="1" x14ac:dyDescent="0.4">
      <c r="A21" s="14" t="s">
        <v>23</v>
      </c>
      <c r="B21" s="5"/>
      <c r="C21" s="5"/>
      <c r="D21" s="4">
        <f>D18+D7+D8+D19+D20</f>
        <v>2092300</v>
      </c>
      <c r="E21" s="5"/>
      <c r="F21" s="5"/>
      <c r="G21" s="5"/>
      <c r="H21" s="5"/>
      <c r="I21" s="5"/>
      <c r="J21" s="5"/>
    </row>
    <row r="22" spans="1:10" ht="21.75" customHeight="1" x14ac:dyDescent="0.4">
      <c r="B22" s="15" t="s">
        <v>24</v>
      </c>
      <c r="C22" s="15"/>
      <c r="D22" s="15"/>
      <c r="E22" s="15"/>
    </row>
    <row r="23" spans="1:10" ht="21.75" customHeight="1" x14ac:dyDescent="0.4">
      <c r="B23" s="15" t="s">
        <v>25</v>
      </c>
      <c r="C23" s="15"/>
      <c r="D23" s="15"/>
      <c r="E23" s="15"/>
    </row>
    <row r="24" spans="1:10" ht="23.1" customHeight="1" x14ac:dyDescent="0.4">
      <c r="B24" s="19" t="s">
        <v>30</v>
      </c>
      <c r="C24" s="19"/>
      <c r="F24" s="19" t="s">
        <v>30</v>
      </c>
      <c r="G24" s="19"/>
      <c r="H24" s="19"/>
    </row>
    <row r="25" spans="1:10" ht="23.1" customHeight="1" x14ac:dyDescent="0.4">
      <c r="B25" s="18" t="s">
        <v>31</v>
      </c>
      <c r="F25" s="18" t="s">
        <v>34</v>
      </c>
    </row>
    <row r="26" spans="1:10" ht="23.1" customHeight="1" x14ac:dyDescent="0.4">
      <c r="B26" s="19" t="s">
        <v>32</v>
      </c>
      <c r="C26" s="19"/>
      <c r="F26" s="19" t="s">
        <v>35</v>
      </c>
      <c r="G26" s="19"/>
      <c r="H26" s="19"/>
    </row>
    <row r="27" spans="1:10" ht="23.1" customHeight="1" x14ac:dyDescent="0.4">
      <c r="B27" s="19" t="s">
        <v>33</v>
      </c>
      <c r="C27" s="19"/>
      <c r="F27" s="19" t="s">
        <v>36</v>
      </c>
      <c r="G27" s="19"/>
      <c r="H27" s="19"/>
    </row>
  </sheetData>
  <mergeCells count="19">
    <mergeCell ref="B24:C24"/>
    <mergeCell ref="B26:C26"/>
    <mergeCell ref="B27:C27"/>
    <mergeCell ref="F24:H24"/>
    <mergeCell ref="F26:H26"/>
    <mergeCell ref="F27:H27"/>
    <mergeCell ref="D14:D15"/>
    <mergeCell ref="A1:J3"/>
    <mergeCell ref="A4:A6"/>
    <mergeCell ref="B4:B6"/>
    <mergeCell ref="C4:C6"/>
    <mergeCell ref="D4:H4"/>
    <mergeCell ref="I4:I6"/>
    <mergeCell ref="J4:J6"/>
    <mergeCell ref="H5:H6"/>
    <mergeCell ref="D5:D6"/>
    <mergeCell ref="E5:E6"/>
    <mergeCell ref="F5:F6"/>
    <mergeCell ref="G5:G6"/>
  </mergeCells>
  <phoneticPr fontId="3" type="noConversion"/>
  <pageMargins left="0.59055118110236227" right="0.19685039370078741" top="0.19685039370078741" bottom="0" header="0" footer="0"/>
  <pageSetup paperSize="9" scale="9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CAD6D2-2D43-4428-ADA9-1A51DE660D23}">
  <dimension ref="A1:J27"/>
  <sheetViews>
    <sheetView tabSelected="1" topLeftCell="A4" zoomScale="70" zoomScaleNormal="70" workbookViewId="0">
      <selection activeCell="C30" sqref="C30"/>
    </sheetView>
  </sheetViews>
  <sheetFormatPr defaultColWidth="12.59765625" defaultRowHeight="23.1" customHeight="1" x14ac:dyDescent="0.4"/>
  <cols>
    <col min="1" max="1" width="5.19921875" style="1" customWidth="1"/>
    <col min="2" max="2" width="26.59765625" style="1" customWidth="1"/>
    <col min="3" max="3" width="12.69921875" style="1" customWidth="1"/>
    <col min="4" max="4" width="16.69921875" style="1" customWidth="1"/>
    <col min="5" max="5" width="9.59765625" style="1" customWidth="1"/>
    <col min="6" max="6" width="10.69921875" style="1" customWidth="1"/>
    <col min="7" max="7" width="9.59765625" style="1" customWidth="1"/>
    <col min="8" max="8" width="9.3984375" style="1" customWidth="1"/>
    <col min="9" max="9" width="14.19921875" style="1" customWidth="1"/>
    <col min="10" max="10" width="15.59765625" style="1" customWidth="1"/>
    <col min="11" max="26" width="8.59765625" style="1" customWidth="1"/>
    <col min="27" max="16384" width="12.59765625" style="1"/>
  </cols>
  <sheetData>
    <row r="1" spans="1:10" ht="21.75" customHeight="1" x14ac:dyDescent="0.4">
      <c r="A1" s="24" t="s">
        <v>29</v>
      </c>
      <c r="B1" s="25"/>
      <c r="C1" s="25"/>
      <c r="D1" s="25"/>
      <c r="E1" s="25"/>
      <c r="F1" s="25"/>
      <c r="G1" s="25"/>
      <c r="H1" s="25"/>
      <c r="I1" s="25"/>
      <c r="J1" s="25"/>
    </row>
    <row r="2" spans="1:10" ht="21.75" customHeight="1" x14ac:dyDescent="0.4">
      <c r="A2" s="25"/>
      <c r="B2" s="25"/>
      <c r="C2" s="25"/>
      <c r="D2" s="25"/>
      <c r="E2" s="25"/>
      <c r="F2" s="25"/>
      <c r="G2" s="25"/>
      <c r="H2" s="25"/>
      <c r="I2" s="25"/>
      <c r="J2" s="25"/>
    </row>
    <row r="3" spans="1:10" ht="21.75" customHeight="1" x14ac:dyDescent="0.4">
      <c r="A3" s="26"/>
      <c r="B3" s="26"/>
      <c r="C3" s="26"/>
      <c r="D3" s="26"/>
      <c r="E3" s="26"/>
      <c r="F3" s="26"/>
      <c r="G3" s="26"/>
      <c r="H3" s="26"/>
      <c r="I3" s="26"/>
      <c r="J3" s="26"/>
    </row>
    <row r="4" spans="1:10" ht="21.75" customHeight="1" x14ac:dyDescent="0.4">
      <c r="A4" s="27" t="s">
        <v>0</v>
      </c>
      <c r="B4" s="29" t="s">
        <v>1</v>
      </c>
      <c r="C4" s="29" t="s">
        <v>2</v>
      </c>
      <c r="D4" s="30" t="s">
        <v>3</v>
      </c>
      <c r="E4" s="31"/>
      <c r="F4" s="31"/>
      <c r="G4" s="31"/>
      <c r="H4" s="32"/>
      <c r="I4" s="29" t="s">
        <v>4</v>
      </c>
      <c r="J4" s="29" t="s">
        <v>5</v>
      </c>
    </row>
    <row r="5" spans="1:10" ht="21.75" customHeight="1" x14ac:dyDescent="0.4">
      <c r="A5" s="28"/>
      <c r="B5" s="28"/>
      <c r="C5" s="28"/>
      <c r="D5" s="20" t="s">
        <v>6</v>
      </c>
      <c r="E5" s="33" t="s">
        <v>7</v>
      </c>
      <c r="F5" s="20" t="s">
        <v>8</v>
      </c>
      <c r="G5" s="20" t="s">
        <v>9</v>
      </c>
      <c r="H5" s="20" t="s">
        <v>10</v>
      </c>
      <c r="I5" s="28"/>
      <c r="J5" s="28"/>
    </row>
    <row r="6" spans="1:10" ht="21.75" customHeight="1" x14ac:dyDescent="0.4">
      <c r="A6" s="21"/>
      <c r="B6" s="21"/>
      <c r="C6" s="21"/>
      <c r="D6" s="21"/>
      <c r="E6" s="21"/>
      <c r="F6" s="21"/>
      <c r="G6" s="21"/>
      <c r="H6" s="21"/>
      <c r="I6" s="21"/>
      <c r="J6" s="21"/>
    </row>
    <row r="7" spans="1:10" ht="21.75" customHeight="1" x14ac:dyDescent="0.4">
      <c r="A7" s="2">
        <v>1</v>
      </c>
      <c r="B7" s="3" t="s">
        <v>26</v>
      </c>
      <c r="C7" s="4"/>
      <c r="D7" s="4">
        <v>72000</v>
      </c>
      <c r="E7" s="5"/>
      <c r="F7" s="5"/>
      <c r="G7" s="5"/>
      <c r="H7" s="5"/>
      <c r="I7" s="5" t="s">
        <v>37</v>
      </c>
      <c r="J7" s="5"/>
    </row>
    <row r="8" spans="1:10" ht="21.75" customHeight="1" x14ac:dyDescent="0.4">
      <c r="A8" s="2">
        <v>2</v>
      </c>
      <c r="B8" s="5" t="s">
        <v>27</v>
      </c>
      <c r="C8" s="4"/>
      <c r="D8" s="4">
        <v>42450</v>
      </c>
      <c r="E8" s="5"/>
      <c r="F8" s="5"/>
      <c r="G8" s="5"/>
      <c r="H8" s="5"/>
      <c r="I8" s="5" t="s">
        <v>37</v>
      </c>
      <c r="J8" s="5"/>
    </row>
    <row r="9" spans="1:10" ht="21.75" customHeight="1" x14ac:dyDescent="0.4">
      <c r="A9" s="2">
        <v>3</v>
      </c>
      <c r="B9" s="5" t="s">
        <v>11</v>
      </c>
      <c r="C9" s="4"/>
      <c r="D9" s="6">
        <f>804000+402000+402000</f>
        <v>1608000</v>
      </c>
      <c r="E9" s="7"/>
      <c r="F9" s="7"/>
      <c r="G9" s="7"/>
      <c r="H9" s="7"/>
      <c r="I9" s="5" t="s">
        <v>37</v>
      </c>
      <c r="J9" s="5"/>
    </row>
    <row r="10" spans="1:10" ht="21.75" customHeight="1" x14ac:dyDescent="0.4">
      <c r="A10" s="2">
        <v>4</v>
      </c>
      <c r="B10" s="5" t="s">
        <v>12</v>
      </c>
      <c r="C10" s="4"/>
      <c r="D10" s="6">
        <f>51600+25800+25800</f>
        <v>103200</v>
      </c>
      <c r="E10" s="7"/>
      <c r="F10" s="7"/>
      <c r="G10" s="7"/>
      <c r="H10" s="7"/>
      <c r="I10" s="5" t="s">
        <v>37</v>
      </c>
      <c r="J10" s="5"/>
    </row>
    <row r="11" spans="1:10" ht="21.75" customHeight="1" x14ac:dyDescent="0.4">
      <c r="A11" s="2">
        <v>5</v>
      </c>
      <c r="B11" s="5" t="s">
        <v>13</v>
      </c>
      <c r="C11" s="4"/>
      <c r="D11" s="6">
        <f>15400+7700+7700</f>
        <v>30800</v>
      </c>
      <c r="E11" s="7"/>
      <c r="F11" s="7"/>
      <c r="G11" s="7"/>
      <c r="H11" s="7"/>
      <c r="I11" s="5" t="s">
        <v>37</v>
      </c>
      <c r="J11" s="5"/>
    </row>
    <row r="12" spans="1:10" ht="21.75" customHeight="1" x14ac:dyDescent="0.4">
      <c r="A12" s="2">
        <v>6</v>
      </c>
      <c r="B12" s="5" t="s">
        <v>14</v>
      </c>
      <c r="C12" s="4"/>
      <c r="D12" s="6">
        <f>34100+17000+17000</f>
        <v>68100</v>
      </c>
      <c r="E12" s="5"/>
      <c r="F12" s="5"/>
      <c r="G12" s="5"/>
      <c r="H12" s="5"/>
      <c r="I12" s="5" t="s">
        <v>37</v>
      </c>
      <c r="J12" s="5"/>
    </row>
    <row r="13" spans="1:10" ht="21.75" customHeight="1" x14ac:dyDescent="0.4">
      <c r="A13" s="2">
        <v>7</v>
      </c>
      <c r="B13" s="5" t="s">
        <v>15</v>
      </c>
      <c r="C13" s="4"/>
      <c r="D13" s="8">
        <f>6000+3000+3000</f>
        <v>12000</v>
      </c>
      <c r="E13" s="5"/>
      <c r="F13" s="5"/>
      <c r="G13" s="5"/>
      <c r="H13" s="5"/>
      <c r="I13" s="5" t="s">
        <v>37</v>
      </c>
      <c r="J13" s="5"/>
    </row>
    <row r="14" spans="1:10" ht="21.75" customHeight="1" x14ac:dyDescent="0.4">
      <c r="A14" s="9">
        <v>8</v>
      </c>
      <c r="B14" s="10" t="s">
        <v>16</v>
      </c>
      <c r="C14" s="11"/>
      <c r="D14" s="22">
        <f>848400+390000+390000</f>
        <v>1628400</v>
      </c>
      <c r="E14" s="17"/>
      <c r="F14" s="17"/>
      <c r="G14" s="17"/>
      <c r="H14" s="17"/>
      <c r="I14" s="17" t="s">
        <v>37</v>
      </c>
      <c r="J14" s="12"/>
    </row>
    <row r="15" spans="1:10" ht="21.75" customHeight="1" x14ac:dyDescent="0.4">
      <c r="A15" s="2">
        <v>9</v>
      </c>
      <c r="B15" s="5" t="s">
        <v>17</v>
      </c>
      <c r="C15" s="13"/>
      <c r="D15" s="23"/>
      <c r="E15" s="16"/>
      <c r="F15" s="16"/>
      <c r="G15" s="16"/>
      <c r="H15" s="16"/>
      <c r="I15" s="16"/>
      <c r="J15" s="5"/>
    </row>
    <row r="16" spans="1:10" ht="21.75" customHeight="1" x14ac:dyDescent="0.4">
      <c r="A16" s="2">
        <v>10</v>
      </c>
      <c r="B16" s="5" t="s">
        <v>18</v>
      </c>
      <c r="C16" s="4"/>
      <c r="D16" s="4">
        <f>4300+2100+2100</f>
        <v>8500</v>
      </c>
      <c r="E16" s="5"/>
      <c r="F16" s="5"/>
      <c r="G16" s="5"/>
      <c r="H16" s="5"/>
      <c r="I16" s="5" t="s">
        <v>37</v>
      </c>
      <c r="J16" s="5"/>
    </row>
    <row r="17" spans="1:10" ht="21.75" customHeight="1" x14ac:dyDescent="0.4">
      <c r="A17" s="2">
        <v>11</v>
      </c>
      <c r="B17" s="5" t="s">
        <v>19</v>
      </c>
      <c r="C17" s="4"/>
      <c r="D17" s="4">
        <f>6300+3200+3200</f>
        <v>12700</v>
      </c>
      <c r="E17" s="5"/>
      <c r="F17" s="5"/>
      <c r="G17" s="5"/>
      <c r="H17" s="5"/>
      <c r="I17" s="5" t="s">
        <v>37</v>
      </c>
      <c r="J17" s="5"/>
    </row>
    <row r="18" spans="1:10" ht="21.75" customHeight="1" x14ac:dyDescent="0.4">
      <c r="A18" s="2">
        <v>12</v>
      </c>
      <c r="B18" s="5" t="s">
        <v>20</v>
      </c>
      <c r="C18" s="4"/>
      <c r="D18" s="4">
        <f>1884550+860800+860800</f>
        <v>3606150</v>
      </c>
      <c r="E18" s="5"/>
      <c r="F18" s="5"/>
      <c r="G18" s="5"/>
      <c r="H18" s="5"/>
      <c r="I18" s="5" t="s">
        <v>37</v>
      </c>
      <c r="J18" s="5"/>
    </row>
    <row r="19" spans="1:10" ht="21.75" customHeight="1" x14ac:dyDescent="0.4">
      <c r="A19" s="2">
        <v>13</v>
      </c>
      <c r="B19" s="5" t="s">
        <v>21</v>
      </c>
      <c r="C19" s="4"/>
      <c r="D19" s="4">
        <f>44300+22200+22200</f>
        <v>88700</v>
      </c>
      <c r="E19" s="5"/>
      <c r="F19" s="5"/>
      <c r="G19" s="5"/>
      <c r="H19" s="5"/>
      <c r="I19" s="5" t="s">
        <v>37</v>
      </c>
      <c r="J19" s="5"/>
    </row>
    <row r="20" spans="1:10" ht="21.75" customHeight="1" x14ac:dyDescent="0.4">
      <c r="A20" s="2">
        <v>14</v>
      </c>
      <c r="B20" s="5" t="s">
        <v>22</v>
      </c>
      <c r="C20" s="4"/>
      <c r="D20" s="4">
        <f>49000+24600+24600</f>
        <v>98200</v>
      </c>
      <c r="E20" s="5"/>
      <c r="F20" s="5"/>
      <c r="G20" s="5"/>
      <c r="H20" s="5"/>
      <c r="I20" s="5" t="s">
        <v>37</v>
      </c>
      <c r="J20" s="5"/>
    </row>
    <row r="21" spans="1:10" ht="21.75" customHeight="1" x14ac:dyDescent="0.4">
      <c r="A21" s="14" t="s">
        <v>23</v>
      </c>
      <c r="B21" s="5"/>
      <c r="C21" s="5"/>
      <c r="D21" s="4">
        <f>D18+D7+D8+D19+D20</f>
        <v>3907500</v>
      </c>
      <c r="E21" s="5"/>
      <c r="F21" s="5"/>
      <c r="G21" s="5"/>
      <c r="H21" s="5"/>
      <c r="I21" s="5"/>
      <c r="J21" s="5"/>
    </row>
    <row r="22" spans="1:10" ht="21.75" customHeight="1" x14ac:dyDescent="0.4">
      <c r="B22" s="15" t="s">
        <v>24</v>
      </c>
      <c r="C22" s="15"/>
      <c r="D22" s="15"/>
      <c r="E22" s="15"/>
    </row>
    <row r="23" spans="1:10" ht="21.75" customHeight="1" x14ac:dyDescent="0.4">
      <c r="B23" s="15" t="s">
        <v>25</v>
      </c>
      <c r="C23" s="15"/>
      <c r="D23" s="15"/>
      <c r="E23" s="15"/>
    </row>
    <row r="24" spans="1:10" ht="23.1" customHeight="1" x14ac:dyDescent="0.4">
      <c r="B24" s="19" t="s">
        <v>30</v>
      </c>
      <c r="C24" s="19"/>
      <c r="F24" s="19" t="s">
        <v>30</v>
      </c>
      <c r="G24" s="19"/>
      <c r="H24" s="19"/>
    </row>
    <row r="25" spans="1:10" ht="23.1" customHeight="1" x14ac:dyDescent="0.4">
      <c r="B25" s="34" t="s">
        <v>38</v>
      </c>
      <c r="F25" s="18" t="s">
        <v>34</v>
      </c>
    </row>
    <row r="26" spans="1:10" ht="23.1" customHeight="1" x14ac:dyDescent="0.4">
      <c r="B26" s="19" t="s">
        <v>32</v>
      </c>
      <c r="C26" s="19"/>
      <c r="F26" s="19" t="s">
        <v>35</v>
      </c>
      <c r="G26" s="19"/>
      <c r="H26" s="19"/>
    </row>
    <row r="27" spans="1:10" ht="23.1" customHeight="1" x14ac:dyDescent="0.4">
      <c r="B27" s="19" t="s">
        <v>33</v>
      </c>
      <c r="C27" s="19"/>
      <c r="F27" s="19" t="s">
        <v>36</v>
      </c>
      <c r="G27" s="19"/>
      <c r="H27" s="19"/>
    </row>
  </sheetData>
  <mergeCells count="19">
    <mergeCell ref="A1:J3"/>
    <mergeCell ref="A4:A6"/>
    <mergeCell ref="B4:B6"/>
    <mergeCell ref="C4:C6"/>
    <mergeCell ref="D4:H4"/>
    <mergeCell ref="I4:I6"/>
    <mergeCell ref="J4:J6"/>
    <mergeCell ref="D5:D6"/>
    <mergeCell ref="E5:E6"/>
    <mergeCell ref="F5:F6"/>
    <mergeCell ref="B27:C27"/>
    <mergeCell ref="F27:H27"/>
    <mergeCell ref="G5:G6"/>
    <mergeCell ref="H5:H6"/>
    <mergeCell ref="D14:D15"/>
    <mergeCell ref="B24:C24"/>
    <mergeCell ref="F24:H24"/>
    <mergeCell ref="B26:C26"/>
    <mergeCell ref="F26:H26"/>
  </mergeCells>
  <phoneticPr fontId="6" type="noConversion"/>
  <pageMargins left="0.59055118110236227" right="0.19685039370078741" top="0.19685039370078741" bottom="0" header="0" footer="0"/>
  <pageSetup paperSize="9" scale="9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Sheet1</vt:lpstr>
      <vt:lpstr>ปี 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อัยมัน หะยีมูดอ</cp:lastModifiedBy>
  <cp:lastPrinted>2026-07-15T05:11:21Z</cp:lastPrinted>
  <dcterms:created xsi:type="dcterms:W3CDTF">2024-01-10T07:59:11Z</dcterms:created>
  <dcterms:modified xsi:type="dcterms:W3CDTF">2026-07-15T07:49:25Z</dcterms:modified>
</cp:coreProperties>
</file>